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5.1 источники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D20" i="1" l="1"/>
  <c r="D19" i="1" s="1"/>
  <c r="D18" i="1" s="1"/>
  <c r="C20" i="1"/>
  <c r="C19" i="1" s="1"/>
  <c r="C18" i="1" s="1"/>
  <c r="D17" i="1"/>
  <c r="D16" i="1" s="1"/>
  <c r="C17" i="1"/>
  <c r="C16" i="1" s="1"/>
  <c r="D15" i="1"/>
  <c r="D25" i="1" s="1"/>
  <c r="D24" i="1" s="1"/>
  <c r="D23" i="1" s="1"/>
  <c r="D22" i="1" s="1"/>
  <c r="C15" i="1"/>
  <c r="C25" i="1" l="1"/>
  <c r="C24" i="1" s="1"/>
  <c r="C23" i="1" s="1"/>
  <c r="C22" i="1" s="1"/>
  <c r="D29" i="1"/>
  <c r="D28" i="1" s="1"/>
  <c r="D27" i="1" s="1"/>
  <c r="D26" i="1" s="1"/>
  <c r="D21" i="1" s="1"/>
  <c r="C29" i="1"/>
  <c r="C28" i="1" s="1"/>
  <c r="C27" i="1" s="1"/>
  <c r="C26" i="1" s="1"/>
  <c r="C14" i="1"/>
  <c r="C13" i="1" s="1"/>
  <c r="D14" i="1"/>
  <c r="D13" i="1" s="1"/>
  <c r="C21" i="1" l="1"/>
  <c r="D30" i="1"/>
  <c r="C30" i="1"/>
</calcChain>
</file>

<file path=xl/sharedStrings.xml><?xml version="1.0" encoding="utf-8"?>
<sst xmlns="http://schemas.openxmlformats.org/spreadsheetml/2006/main" count="50" uniqueCount="50">
  <si>
    <t>от _____________ № ______</t>
  </si>
  <si>
    <t xml:space="preserve">Источники финансирования дефицита бюджета ЗАТО г. Североморск на плановый период 2020 и 2021  годов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</si>
  <si>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</si>
  <si>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</si>
  <si>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</si>
  <si>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</si>
  <si>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2020 год</t>
  </si>
  <si>
    <t>2021 год</t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</si>
  <si>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</si>
  <si>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</si>
  <si>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</si>
  <si>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</si>
  <si>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</si>
  <si>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</si>
  <si>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</si>
  <si>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</si>
  <si>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</si>
  <si>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</si>
  <si>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</si>
  <si>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</si>
  <si>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</si>
  <si>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</si>
  <si>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</si>
  <si>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</si>
  <si>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</si>
  <si>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</si>
  <si>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</si>
  <si>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</si>
  <si>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</si>
  <si>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</si>
  <si>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</si>
  <si>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</si>
  <si>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</si>
  <si>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</si>
  <si>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</si>
  <si>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</si>
  <si>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</si>
  <si>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</si>
  <si>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</si>
  <si>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</si>
  <si>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</si>
  <si>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</si>
  <si>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</si>
  <si>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</si>
  <si>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 "</t>
  </si>
  <si>
    <t>Приложение № 5</t>
  </si>
  <si>
    <t>к решению Совета депутатов ЗАТО г. Североморск</t>
  </si>
  <si>
    <t>"Приложение № 5.1</t>
  </si>
  <si>
    <t>к Решению совета депутатов ЗАТО г. Североморск</t>
  </si>
  <si>
    <t>от 25.ю12.2018 № 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</si>
</sst>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5" fillId="3" borderId="6">
      <alignment horizontal="right" vertical="top" shrinkToFit="1"/>
    </xf>
    <xf numFmtId="4" fontId="5" fillId="4" borderId="6">
      <alignment horizontal="right" vertical="top" shrinkToFit="1"/>
    </xf>
    <xf numFmtId="49" fontId="6" fillId="0" borderId="7">
      <alignment horizontal="center" vertical="top" shrinkToFit="1"/>
    </xf>
    <xf numFmtId="0" fontId="7" fillId="0" borderId="7">
      <alignment vertical="top" wrapText="1"/>
    </xf>
    <xf numFmtId="49" fontId="6" fillId="0" borderId="7">
      <alignment horizontal="center" vertical="top" shrinkToFit="1"/>
    </xf>
    <xf numFmtId="4" fontId="5" fillId="3" borderId="7">
      <alignment horizontal="right" vertical="top" shrinkToFit="1"/>
    </xf>
    <xf numFmtId="4" fontId="5" fillId="2" borderId="7">
      <alignment horizontal="right" vertical="top" shrinkToFit="1"/>
    </xf>
    <xf numFmtId="4" fontId="7" fillId="3" borderId="6">
      <alignment horizontal="right" vertical="top" shrinkToFit="1"/>
    </xf>
    <xf numFmtId="0" fontId="8" fillId="0" borderId="7">
      <alignment horizontal="left" vertical="top" wrapText="1"/>
    </xf>
    <xf numFmtId="0" fontId="7" fillId="0" borderId="7">
      <alignment vertical="top" wrapText="1"/>
    </xf>
    <xf numFmtId="4" fontId="5" fillId="4" borderId="7">
      <alignment horizontal="right" vertical="top" shrinkToFit="1"/>
    </xf>
    <xf numFmtId="49" fontId="9" fillId="0" borderId="8">
      <alignment horizontal="center"/>
    </xf>
    <xf numFmtId="0" fontId="10" fillId="0" borderId="0"/>
    <xf numFmtId="0" fontId="10" fillId="5" borderId="0"/>
    <xf numFmtId="0" fontId="11" fillId="0" borderId="0">
      <alignment vertical="top" wrapText="1"/>
    </xf>
  </cellStyleXfs>
  <cellXfs count="27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" fontId="2" fillId="0" borderId="1" xfId="1" applyNumberFormat="1" applyFont="1" applyBorder="1" applyAlignment="1"/>
    <xf numFmtId="0" fontId="4" fillId="0" borderId="0" xfId="0" applyFont="1"/>
    <xf numFmtId="4" fontId="2" fillId="0" borderId="1" xfId="1" applyNumberFormat="1" applyFont="1" applyBorder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>
        <row r="95">
          <cell r="C95">
            <v>3378367507.0900002</v>
          </cell>
          <cell r="D95">
            <v>2849972280.9499998</v>
          </cell>
        </row>
      </sheetData>
      <sheetData sheetId="5"/>
      <sheetData sheetId="6"/>
      <sheetData sheetId="7"/>
      <sheetData sheetId="8">
        <row r="18">
          <cell r="B18">
            <v>199500000</v>
          </cell>
          <cell r="C18">
            <v>196550000</v>
          </cell>
        </row>
        <row r="19">
          <cell r="B19">
            <v>46200000</v>
          </cell>
          <cell r="C19">
            <v>171000000</v>
          </cell>
        </row>
        <row r="22">
          <cell r="B22">
            <v>46200000</v>
          </cell>
          <cell r="C22">
            <v>0</v>
          </cell>
        </row>
      </sheetData>
      <sheetData sheetId="9"/>
      <sheetData sheetId="10"/>
      <sheetData sheetId="11">
        <row r="946">
          <cell r="F946">
            <v>3443967563.0500002</v>
          </cell>
        </row>
        <row r="949">
          <cell r="F949">
            <v>41533781.149999999</v>
          </cell>
          <cell r="H949">
            <v>82719426.150000006</v>
          </cell>
        </row>
      </sheetData>
      <sheetData sheetId="12"/>
      <sheetData sheetId="13">
        <row r="1230">
          <cell r="I1230">
            <v>2792829998.8299999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workbookViewId="0">
      <selection activeCell="F12" sqref="F12"/>
    </sheetView>
  </sheetViews>
  <sheetFormatPr defaultRowHeight="12.75" x14ac:dyDescent="0.2"/>
  <cols>
    <col min="1" max="1" width="57.28515625" style="2" customWidth="1"/>
    <col min="2" max="2" width="24.140625" style="3" customWidth="1"/>
    <col min="3" max="3" width="16.5703125" style="4" customWidth="1"/>
    <col min="4" max="4" width="15.42578125" style="4" customWidth="1"/>
    <col min="5" max="251" width="9.140625" style="1"/>
    <col min="252" max="252" width="56" style="1" customWidth="1"/>
    <col min="253" max="253" width="27" style="1" customWidth="1"/>
    <col min="254" max="255" width="0" style="1" hidden="1" customWidth="1"/>
    <col min="256" max="256" width="13.7109375" style="1" customWidth="1"/>
    <col min="257" max="507" width="9.140625" style="1"/>
    <col min="508" max="508" width="56" style="1" customWidth="1"/>
    <col min="509" max="509" width="27" style="1" customWidth="1"/>
    <col min="510" max="511" width="0" style="1" hidden="1" customWidth="1"/>
    <col min="512" max="512" width="13.7109375" style="1" customWidth="1"/>
    <col min="513" max="763" width="9.140625" style="1"/>
    <col min="764" max="764" width="56" style="1" customWidth="1"/>
    <col min="765" max="765" width="27" style="1" customWidth="1"/>
    <col min="766" max="767" width="0" style="1" hidden="1" customWidth="1"/>
    <col min="768" max="768" width="13.7109375" style="1" customWidth="1"/>
    <col min="769" max="1019" width="9.140625" style="1"/>
    <col min="1020" max="1020" width="56" style="1" customWidth="1"/>
    <col min="1021" max="1021" width="27" style="1" customWidth="1"/>
    <col min="1022" max="1023" width="0" style="1" hidden="1" customWidth="1"/>
    <col min="1024" max="1024" width="13.7109375" style="1" customWidth="1"/>
    <col min="1025" max="1275" width="9.140625" style="1"/>
    <col min="1276" max="1276" width="56" style="1" customWidth="1"/>
    <col min="1277" max="1277" width="27" style="1" customWidth="1"/>
    <col min="1278" max="1279" width="0" style="1" hidden="1" customWidth="1"/>
    <col min="1280" max="1280" width="13.7109375" style="1" customWidth="1"/>
    <col min="1281" max="1531" width="9.140625" style="1"/>
    <col min="1532" max="1532" width="56" style="1" customWidth="1"/>
    <col min="1533" max="1533" width="27" style="1" customWidth="1"/>
    <col min="1534" max="1535" width="0" style="1" hidden="1" customWidth="1"/>
    <col min="1536" max="1536" width="13.7109375" style="1" customWidth="1"/>
    <col min="1537" max="1787" width="9.140625" style="1"/>
    <col min="1788" max="1788" width="56" style="1" customWidth="1"/>
    <col min="1789" max="1789" width="27" style="1" customWidth="1"/>
    <col min="1790" max="1791" width="0" style="1" hidden="1" customWidth="1"/>
    <col min="1792" max="1792" width="13.7109375" style="1" customWidth="1"/>
    <col min="1793" max="2043" width="9.140625" style="1"/>
    <col min="2044" max="2044" width="56" style="1" customWidth="1"/>
    <col min="2045" max="2045" width="27" style="1" customWidth="1"/>
    <col min="2046" max="2047" width="0" style="1" hidden="1" customWidth="1"/>
    <col min="2048" max="2048" width="13.7109375" style="1" customWidth="1"/>
    <col min="2049" max="2299" width="9.140625" style="1"/>
    <col min="2300" max="2300" width="56" style="1" customWidth="1"/>
    <col min="2301" max="2301" width="27" style="1" customWidth="1"/>
    <col min="2302" max="2303" width="0" style="1" hidden="1" customWidth="1"/>
    <col min="2304" max="2304" width="13.7109375" style="1" customWidth="1"/>
    <col min="2305" max="2555" width="9.140625" style="1"/>
    <col min="2556" max="2556" width="56" style="1" customWidth="1"/>
    <col min="2557" max="2557" width="27" style="1" customWidth="1"/>
    <col min="2558" max="2559" width="0" style="1" hidden="1" customWidth="1"/>
    <col min="2560" max="2560" width="13.7109375" style="1" customWidth="1"/>
    <col min="2561" max="2811" width="9.140625" style="1"/>
    <col min="2812" max="2812" width="56" style="1" customWidth="1"/>
    <col min="2813" max="2813" width="27" style="1" customWidth="1"/>
    <col min="2814" max="2815" width="0" style="1" hidden="1" customWidth="1"/>
    <col min="2816" max="2816" width="13.7109375" style="1" customWidth="1"/>
    <col min="2817" max="3067" width="9.140625" style="1"/>
    <col min="3068" max="3068" width="56" style="1" customWidth="1"/>
    <col min="3069" max="3069" width="27" style="1" customWidth="1"/>
    <col min="3070" max="3071" width="0" style="1" hidden="1" customWidth="1"/>
    <col min="3072" max="3072" width="13.7109375" style="1" customWidth="1"/>
    <col min="3073" max="3323" width="9.140625" style="1"/>
    <col min="3324" max="3324" width="56" style="1" customWidth="1"/>
    <col min="3325" max="3325" width="27" style="1" customWidth="1"/>
    <col min="3326" max="3327" width="0" style="1" hidden="1" customWidth="1"/>
    <col min="3328" max="3328" width="13.7109375" style="1" customWidth="1"/>
    <col min="3329" max="3579" width="9.140625" style="1"/>
    <col min="3580" max="3580" width="56" style="1" customWidth="1"/>
    <col min="3581" max="3581" width="27" style="1" customWidth="1"/>
    <col min="3582" max="3583" width="0" style="1" hidden="1" customWidth="1"/>
    <col min="3584" max="3584" width="13.7109375" style="1" customWidth="1"/>
    <col min="3585" max="3835" width="9.140625" style="1"/>
    <col min="3836" max="3836" width="56" style="1" customWidth="1"/>
    <col min="3837" max="3837" width="27" style="1" customWidth="1"/>
    <col min="3838" max="3839" width="0" style="1" hidden="1" customWidth="1"/>
    <col min="3840" max="3840" width="13.7109375" style="1" customWidth="1"/>
    <col min="3841" max="4091" width="9.140625" style="1"/>
    <col min="4092" max="4092" width="56" style="1" customWidth="1"/>
    <col min="4093" max="4093" width="27" style="1" customWidth="1"/>
    <col min="4094" max="4095" width="0" style="1" hidden="1" customWidth="1"/>
    <col min="4096" max="4096" width="13.7109375" style="1" customWidth="1"/>
    <col min="4097" max="4347" width="9.140625" style="1"/>
    <col min="4348" max="4348" width="56" style="1" customWidth="1"/>
    <col min="4349" max="4349" width="27" style="1" customWidth="1"/>
    <col min="4350" max="4351" width="0" style="1" hidden="1" customWidth="1"/>
    <col min="4352" max="4352" width="13.7109375" style="1" customWidth="1"/>
    <col min="4353" max="4603" width="9.140625" style="1"/>
    <col min="4604" max="4604" width="56" style="1" customWidth="1"/>
    <col min="4605" max="4605" width="27" style="1" customWidth="1"/>
    <col min="4606" max="4607" width="0" style="1" hidden="1" customWidth="1"/>
    <col min="4608" max="4608" width="13.7109375" style="1" customWidth="1"/>
    <col min="4609" max="4859" width="9.140625" style="1"/>
    <col min="4860" max="4860" width="56" style="1" customWidth="1"/>
    <col min="4861" max="4861" width="27" style="1" customWidth="1"/>
    <col min="4862" max="4863" width="0" style="1" hidden="1" customWidth="1"/>
    <col min="4864" max="4864" width="13.7109375" style="1" customWidth="1"/>
    <col min="4865" max="5115" width="9.140625" style="1"/>
    <col min="5116" max="5116" width="56" style="1" customWidth="1"/>
    <col min="5117" max="5117" width="27" style="1" customWidth="1"/>
    <col min="5118" max="5119" width="0" style="1" hidden="1" customWidth="1"/>
    <col min="5120" max="5120" width="13.7109375" style="1" customWidth="1"/>
    <col min="5121" max="5371" width="9.140625" style="1"/>
    <col min="5372" max="5372" width="56" style="1" customWidth="1"/>
    <col min="5373" max="5373" width="27" style="1" customWidth="1"/>
    <col min="5374" max="5375" width="0" style="1" hidden="1" customWidth="1"/>
    <col min="5376" max="5376" width="13.7109375" style="1" customWidth="1"/>
    <col min="5377" max="5627" width="9.140625" style="1"/>
    <col min="5628" max="5628" width="56" style="1" customWidth="1"/>
    <col min="5629" max="5629" width="27" style="1" customWidth="1"/>
    <col min="5630" max="5631" width="0" style="1" hidden="1" customWidth="1"/>
    <col min="5632" max="5632" width="13.7109375" style="1" customWidth="1"/>
    <col min="5633" max="5883" width="9.140625" style="1"/>
    <col min="5884" max="5884" width="56" style="1" customWidth="1"/>
    <col min="5885" max="5885" width="27" style="1" customWidth="1"/>
    <col min="5886" max="5887" width="0" style="1" hidden="1" customWidth="1"/>
    <col min="5888" max="5888" width="13.7109375" style="1" customWidth="1"/>
    <col min="5889" max="6139" width="9.140625" style="1"/>
    <col min="6140" max="6140" width="56" style="1" customWidth="1"/>
    <col min="6141" max="6141" width="27" style="1" customWidth="1"/>
    <col min="6142" max="6143" width="0" style="1" hidden="1" customWidth="1"/>
    <col min="6144" max="6144" width="13.7109375" style="1" customWidth="1"/>
    <col min="6145" max="6395" width="9.140625" style="1"/>
    <col min="6396" max="6396" width="56" style="1" customWidth="1"/>
    <col min="6397" max="6397" width="27" style="1" customWidth="1"/>
    <col min="6398" max="6399" width="0" style="1" hidden="1" customWidth="1"/>
    <col min="6400" max="6400" width="13.7109375" style="1" customWidth="1"/>
    <col min="6401" max="6651" width="9.140625" style="1"/>
    <col min="6652" max="6652" width="56" style="1" customWidth="1"/>
    <col min="6653" max="6653" width="27" style="1" customWidth="1"/>
    <col min="6654" max="6655" width="0" style="1" hidden="1" customWidth="1"/>
    <col min="6656" max="6656" width="13.7109375" style="1" customWidth="1"/>
    <col min="6657" max="6907" width="9.140625" style="1"/>
    <col min="6908" max="6908" width="56" style="1" customWidth="1"/>
    <col min="6909" max="6909" width="27" style="1" customWidth="1"/>
    <col min="6910" max="6911" width="0" style="1" hidden="1" customWidth="1"/>
    <col min="6912" max="6912" width="13.7109375" style="1" customWidth="1"/>
    <col min="6913" max="7163" width="9.140625" style="1"/>
    <col min="7164" max="7164" width="56" style="1" customWidth="1"/>
    <col min="7165" max="7165" width="27" style="1" customWidth="1"/>
    <col min="7166" max="7167" width="0" style="1" hidden="1" customWidth="1"/>
    <col min="7168" max="7168" width="13.7109375" style="1" customWidth="1"/>
    <col min="7169" max="7419" width="9.140625" style="1"/>
    <col min="7420" max="7420" width="56" style="1" customWidth="1"/>
    <col min="7421" max="7421" width="27" style="1" customWidth="1"/>
    <col min="7422" max="7423" width="0" style="1" hidden="1" customWidth="1"/>
    <col min="7424" max="7424" width="13.7109375" style="1" customWidth="1"/>
    <col min="7425" max="7675" width="9.140625" style="1"/>
    <col min="7676" max="7676" width="56" style="1" customWidth="1"/>
    <col min="7677" max="7677" width="27" style="1" customWidth="1"/>
    <col min="7678" max="7679" width="0" style="1" hidden="1" customWidth="1"/>
    <col min="7680" max="7680" width="13.7109375" style="1" customWidth="1"/>
    <col min="7681" max="7931" width="9.140625" style="1"/>
    <col min="7932" max="7932" width="56" style="1" customWidth="1"/>
    <col min="7933" max="7933" width="27" style="1" customWidth="1"/>
    <col min="7934" max="7935" width="0" style="1" hidden="1" customWidth="1"/>
    <col min="7936" max="7936" width="13.7109375" style="1" customWidth="1"/>
    <col min="7937" max="8187" width="9.140625" style="1"/>
    <col min="8188" max="8188" width="56" style="1" customWidth="1"/>
    <col min="8189" max="8189" width="27" style="1" customWidth="1"/>
    <col min="8190" max="8191" width="0" style="1" hidden="1" customWidth="1"/>
    <col min="8192" max="8192" width="13.7109375" style="1" customWidth="1"/>
    <col min="8193" max="8443" width="9.140625" style="1"/>
    <col min="8444" max="8444" width="56" style="1" customWidth="1"/>
    <col min="8445" max="8445" width="27" style="1" customWidth="1"/>
    <col min="8446" max="8447" width="0" style="1" hidden="1" customWidth="1"/>
    <col min="8448" max="8448" width="13.7109375" style="1" customWidth="1"/>
    <col min="8449" max="8699" width="9.140625" style="1"/>
    <col min="8700" max="8700" width="56" style="1" customWidth="1"/>
    <col min="8701" max="8701" width="27" style="1" customWidth="1"/>
    <col min="8702" max="8703" width="0" style="1" hidden="1" customWidth="1"/>
    <col min="8704" max="8704" width="13.7109375" style="1" customWidth="1"/>
    <col min="8705" max="8955" width="9.140625" style="1"/>
    <col min="8956" max="8956" width="56" style="1" customWidth="1"/>
    <col min="8957" max="8957" width="27" style="1" customWidth="1"/>
    <col min="8958" max="8959" width="0" style="1" hidden="1" customWidth="1"/>
    <col min="8960" max="8960" width="13.7109375" style="1" customWidth="1"/>
    <col min="8961" max="9211" width="9.140625" style="1"/>
    <col min="9212" max="9212" width="56" style="1" customWidth="1"/>
    <col min="9213" max="9213" width="27" style="1" customWidth="1"/>
    <col min="9214" max="9215" width="0" style="1" hidden="1" customWidth="1"/>
    <col min="9216" max="9216" width="13.7109375" style="1" customWidth="1"/>
    <col min="9217" max="9467" width="9.140625" style="1"/>
    <col min="9468" max="9468" width="56" style="1" customWidth="1"/>
    <col min="9469" max="9469" width="27" style="1" customWidth="1"/>
    <col min="9470" max="9471" width="0" style="1" hidden="1" customWidth="1"/>
    <col min="9472" max="9472" width="13.7109375" style="1" customWidth="1"/>
    <col min="9473" max="9723" width="9.140625" style="1"/>
    <col min="9724" max="9724" width="56" style="1" customWidth="1"/>
    <col min="9725" max="9725" width="27" style="1" customWidth="1"/>
    <col min="9726" max="9727" width="0" style="1" hidden="1" customWidth="1"/>
    <col min="9728" max="9728" width="13.7109375" style="1" customWidth="1"/>
    <col min="9729" max="9979" width="9.140625" style="1"/>
    <col min="9980" max="9980" width="56" style="1" customWidth="1"/>
    <col min="9981" max="9981" width="27" style="1" customWidth="1"/>
    <col min="9982" max="9983" width="0" style="1" hidden="1" customWidth="1"/>
    <col min="9984" max="9984" width="13.7109375" style="1" customWidth="1"/>
    <col min="9985" max="10235" width="9.140625" style="1"/>
    <col min="10236" max="10236" width="56" style="1" customWidth="1"/>
    <col min="10237" max="10237" width="27" style="1" customWidth="1"/>
    <col min="10238" max="10239" width="0" style="1" hidden="1" customWidth="1"/>
    <col min="10240" max="10240" width="13.7109375" style="1" customWidth="1"/>
    <col min="10241" max="10491" width="9.140625" style="1"/>
    <col min="10492" max="10492" width="56" style="1" customWidth="1"/>
    <col min="10493" max="10493" width="27" style="1" customWidth="1"/>
    <col min="10494" max="10495" width="0" style="1" hidden="1" customWidth="1"/>
    <col min="10496" max="10496" width="13.7109375" style="1" customWidth="1"/>
    <col min="10497" max="10747" width="9.140625" style="1"/>
    <col min="10748" max="10748" width="56" style="1" customWidth="1"/>
    <col min="10749" max="10749" width="27" style="1" customWidth="1"/>
    <col min="10750" max="10751" width="0" style="1" hidden="1" customWidth="1"/>
    <col min="10752" max="10752" width="13.7109375" style="1" customWidth="1"/>
    <col min="10753" max="11003" width="9.140625" style="1"/>
    <col min="11004" max="11004" width="56" style="1" customWidth="1"/>
    <col min="11005" max="11005" width="27" style="1" customWidth="1"/>
    <col min="11006" max="11007" width="0" style="1" hidden="1" customWidth="1"/>
    <col min="11008" max="11008" width="13.7109375" style="1" customWidth="1"/>
    <col min="11009" max="11259" width="9.140625" style="1"/>
    <col min="11260" max="11260" width="56" style="1" customWidth="1"/>
    <col min="11261" max="11261" width="27" style="1" customWidth="1"/>
    <col min="11262" max="11263" width="0" style="1" hidden="1" customWidth="1"/>
    <col min="11264" max="11264" width="13.7109375" style="1" customWidth="1"/>
    <col min="11265" max="11515" width="9.140625" style="1"/>
    <col min="11516" max="11516" width="56" style="1" customWidth="1"/>
    <col min="11517" max="11517" width="27" style="1" customWidth="1"/>
    <col min="11518" max="11519" width="0" style="1" hidden="1" customWidth="1"/>
    <col min="11520" max="11520" width="13.7109375" style="1" customWidth="1"/>
    <col min="11521" max="11771" width="9.140625" style="1"/>
    <col min="11772" max="11772" width="56" style="1" customWidth="1"/>
    <col min="11773" max="11773" width="27" style="1" customWidth="1"/>
    <col min="11774" max="11775" width="0" style="1" hidden="1" customWidth="1"/>
    <col min="11776" max="11776" width="13.7109375" style="1" customWidth="1"/>
    <col min="11777" max="12027" width="9.140625" style="1"/>
    <col min="12028" max="12028" width="56" style="1" customWidth="1"/>
    <col min="12029" max="12029" width="27" style="1" customWidth="1"/>
    <col min="12030" max="12031" width="0" style="1" hidden="1" customWidth="1"/>
    <col min="12032" max="12032" width="13.7109375" style="1" customWidth="1"/>
    <col min="12033" max="12283" width="9.140625" style="1"/>
    <col min="12284" max="12284" width="56" style="1" customWidth="1"/>
    <col min="12285" max="12285" width="27" style="1" customWidth="1"/>
    <col min="12286" max="12287" width="0" style="1" hidden="1" customWidth="1"/>
    <col min="12288" max="12288" width="13.7109375" style="1" customWidth="1"/>
    <col min="12289" max="12539" width="9.140625" style="1"/>
    <col min="12540" max="12540" width="56" style="1" customWidth="1"/>
    <col min="12541" max="12541" width="27" style="1" customWidth="1"/>
    <col min="12542" max="12543" width="0" style="1" hidden="1" customWidth="1"/>
    <col min="12544" max="12544" width="13.7109375" style="1" customWidth="1"/>
    <col min="12545" max="12795" width="9.140625" style="1"/>
    <col min="12796" max="12796" width="56" style="1" customWidth="1"/>
    <col min="12797" max="12797" width="27" style="1" customWidth="1"/>
    <col min="12798" max="12799" width="0" style="1" hidden="1" customWidth="1"/>
    <col min="12800" max="12800" width="13.7109375" style="1" customWidth="1"/>
    <col min="12801" max="13051" width="9.140625" style="1"/>
    <col min="13052" max="13052" width="56" style="1" customWidth="1"/>
    <col min="13053" max="13053" width="27" style="1" customWidth="1"/>
    <col min="13054" max="13055" width="0" style="1" hidden="1" customWidth="1"/>
    <col min="13056" max="13056" width="13.7109375" style="1" customWidth="1"/>
    <col min="13057" max="13307" width="9.140625" style="1"/>
    <col min="13308" max="13308" width="56" style="1" customWidth="1"/>
    <col min="13309" max="13309" width="27" style="1" customWidth="1"/>
    <col min="13310" max="13311" width="0" style="1" hidden="1" customWidth="1"/>
    <col min="13312" max="13312" width="13.7109375" style="1" customWidth="1"/>
    <col min="13313" max="13563" width="9.140625" style="1"/>
    <col min="13564" max="13564" width="56" style="1" customWidth="1"/>
    <col min="13565" max="13565" width="27" style="1" customWidth="1"/>
    <col min="13566" max="13567" width="0" style="1" hidden="1" customWidth="1"/>
    <col min="13568" max="13568" width="13.7109375" style="1" customWidth="1"/>
    <col min="13569" max="13819" width="9.140625" style="1"/>
    <col min="13820" max="13820" width="56" style="1" customWidth="1"/>
    <col min="13821" max="13821" width="27" style="1" customWidth="1"/>
    <col min="13822" max="13823" width="0" style="1" hidden="1" customWidth="1"/>
    <col min="13824" max="13824" width="13.7109375" style="1" customWidth="1"/>
    <col min="13825" max="14075" width="9.140625" style="1"/>
    <col min="14076" max="14076" width="56" style="1" customWidth="1"/>
    <col min="14077" max="14077" width="27" style="1" customWidth="1"/>
    <col min="14078" max="14079" width="0" style="1" hidden="1" customWidth="1"/>
    <col min="14080" max="14080" width="13.7109375" style="1" customWidth="1"/>
    <col min="14081" max="14331" width="9.140625" style="1"/>
    <col min="14332" max="14332" width="56" style="1" customWidth="1"/>
    <col min="14333" max="14333" width="27" style="1" customWidth="1"/>
    <col min="14334" max="14335" width="0" style="1" hidden="1" customWidth="1"/>
    <col min="14336" max="14336" width="13.7109375" style="1" customWidth="1"/>
    <col min="14337" max="14587" width="9.140625" style="1"/>
    <col min="14588" max="14588" width="56" style="1" customWidth="1"/>
    <col min="14589" max="14589" width="27" style="1" customWidth="1"/>
    <col min="14590" max="14591" width="0" style="1" hidden="1" customWidth="1"/>
    <col min="14592" max="14592" width="13.7109375" style="1" customWidth="1"/>
    <col min="14593" max="14843" width="9.140625" style="1"/>
    <col min="14844" max="14844" width="56" style="1" customWidth="1"/>
    <col min="14845" max="14845" width="27" style="1" customWidth="1"/>
    <col min="14846" max="14847" width="0" style="1" hidden="1" customWidth="1"/>
    <col min="14848" max="14848" width="13.7109375" style="1" customWidth="1"/>
    <col min="14849" max="15099" width="9.140625" style="1"/>
    <col min="15100" max="15100" width="56" style="1" customWidth="1"/>
    <col min="15101" max="15101" width="27" style="1" customWidth="1"/>
    <col min="15102" max="15103" width="0" style="1" hidden="1" customWidth="1"/>
    <col min="15104" max="15104" width="13.7109375" style="1" customWidth="1"/>
    <col min="15105" max="15355" width="9.140625" style="1"/>
    <col min="15356" max="15356" width="56" style="1" customWidth="1"/>
    <col min="15357" max="15357" width="27" style="1" customWidth="1"/>
    <col min="15358" max="15359" width="0" style="1" hidden="1" customWidth="1"/>
    <col min="15360" max="15360" width="13.7109375" style="1" customWidth="1"/>
    <col min="15361" max="15611" width="9.140625" style="1"/>
    <col min="15612" max="15612" width="56" style="1" customWidth="1"/>
    <col min="15613" max="15613" width="27" style="1" customWidth="1"/>
    <col min="15614" max="15615" width="0" style="1" hidden="1" customWidth="1"/>
    <col min="15616" max="15616" width="13.7109375" style="1" customWidth="1"/>
    <col min="15617" max="15867" width="9.140625" style="1"/>
    <col min="15868" max="15868" width="56" style="1" customWidth="1"/>
    <col min="15869" max="15869" width="27" style="1" customWidth="1"/>
    <col min="15870" max="15871" width="0" style="1" hidden="1" customWidth="1"/>
    <col min="15872" max="15872" width="13.7109375" style="1" customWidth="1"/>
    <col min="15873" max="16123" width="9.140625" style="1"/>
    <col min="16124" max="16124" width="56" style="1" customWidth="1"/>
    <col min="16125" max="16125" width="27" style="1" customWidth="1"/>
    <col min="16126" max="16127" width="0" style="1" hidden="1" customWidth="1"/>
    <col min="16128" max="16128" width="13.7109375" style="1" customWidth="1"/>
    <col min="16129" max="16384" width="9.140625" style="1"/>
  </cols>
  <sheetData>
    <row r="1" spans="1:4" ht="15" customHeight="1" x14ac:dyDescent="0.2">
      <c r="A1" s="15" t="s">
        <v>45</v>
      </c>
      <c r="B1" s="15"/>
      <c r="C1" s="15"/>
      <c r="D1" s="15"/>
    </row>
    <row r="2" spans="1:4" ht="15" customHeight="1" x14ac:dyDescent="0.2">
      <c r="A2" s="16" t="s">
        <v>46</v>
      </c>
      <c r="B2" s="16"/>
      <c r="C2" s="16"/>
      <c r="D2" s="16"/>
    </row>
    <row r="3" spans="1:4" ht="15" customHeight="1" x14ac:dyDescent="0.2">
      <c r="A3" s="17" t="s">
        <v>0</v>
      </c>
      <c r="B3" s="17"/>
      <c r="C3" s="17"/>
      <c r="D3" s="17"/>
    </row>
    <row r="4" spans="1:4" x14ac:dyDescent="0.2">
      <c r="B4" s="26" t="s">
        <v>47</v>
      </c>
      <c r="C4" s="26"/>
      <c r="D4" s="26"/>
    </row>
    <row r="5" spans="1:4" x14ac:dyDescent="0.2">
      <c r="B5" s="26" t="s">
        <v>48</v>
      </c>
      <c r="C5" s="26"/>
      <c r="D5" s="26"/>
    </row>
    <row r="6" spans="1:4" x14ac:dyDescent="0.2">
      <c r="B6" s="26" t="s">
        <v>49</v>
      </c>
      <c r="C6" s="26"/>
      <c r="D6" s="26"/>
    </row>
    <row r="7" spans="1:4" s="8" customFormat="1" x14ac:dyDescent="0.2">
      <c r="A7" s="5"/>
      <c r="B7" s="6"/>
      <c r="C7" s="7"/>
      <c r="D7" s="7"/>
    </row>
    <row r="8" spans="1:4" s="8" customFormat="1" ht="15" customHeight="1" x14ac:dyDescent="0.2">
      <c r="A8" s="18" t="s">
        <v>1</v>
      </c>
      <c r="B8" s="18"/>
      <c r="C8" s="18"/>
      <c r="D8" s="18"/>
    </row>
    <row r="9" spans="1:4" s="8" customFormat="1" ht="15" customHeight="1" x14ac:dyDescent="0.2">
      <c r="A9" s="18"/>
      <c r="B9" s="18"/>
      <c r="C9" s="18"/>
      <c r="D9" s="18"/>
    </row>
    <row r="10" spans="1:4" s="8" customFormat="1" x14ac:dyDescent="0.2">
      <c r="A10" s="5"/>
      <c r="B10" s="6"/>
      <c r="D10" s="9" t="s">
        <v>2</v>
      </c>
    </row>
    <row r="11" spans="1:4" s="8" customFormat="1" ht="12.75" customHeight="1" x14ac:dyDescent="0.2">
      <c r="A11" s="19" t="s">
        <v>3</v>
      </c>
      <c r="B11" s="20" t="s">
        <v>4</v>
      </c>
      <c r="C11" s="22" t="s">
        <v>5</v>
      </c>
      <c r="D11" s="23"/>
    </row>
    <row r="12" spans="1:4" s="8" customFormat="1" ht="36.75" customHeight="1" x14ac:dyDescent="0.2">
      <c r="A12" s="19"/>
      <c r="B12" s="21"/>
      <c r="C12" s="24" t="s">
        <v>6</v>
      </c>
      <c r="D12" s="24" t="s">
        <v>7</v>
      </c>
    </row>
    <row r="13" spans="1:4" s="13" customFormat="1" x14ac:dyDescent="0.2">
      <c r="A13" s="10" t="s">
        <v>8</v>
      </c>
      <c r="B13" s="11" t="s">
        <v>9</v>
      </c>
      <c r="C13" s="12">
        <f>C14-C16</f>
        <v>153300000</v>
      </c>
      <c r="D13" s="12">
        <f>D14-D16</f>
        <v>25550000</v>
      </c>
    </row>
    <row r="14" spans="1:4" ht="25.5" x14ac:dyDescent="0.2">
      <c r="A14" s="10" t="s">
        <v>10</v>
      </c>
      <c r="B14" s="11" t="s">
        <v>11</v>
      </c>
      <c r="C14" s="12">
        <f>C15</f>
        <v>199500000</v>
      </c>
      <c r="D14" s="12">
        <f>D15</f>
        <v>196550000</v>
      </c>
    </row>
    <row r="15" spans="1:4" ht="25.5" x14ac:dyDescent="0.2">
      <c r="A15" s="10" t="s">
        <v>12</v>
      </c>
      <c r="B15" s="11" t="s">
        <v>13</v>
      </c>
      <c r="C15" s="14">
        <f>'[1]6.1 прогр заимс'!B18</f>
        <v>199500000</v>
      </c>
      <c r="D15" s="14">
        <f>'[1]6.1 прогр заимс'!C18</f>
        <v>196550000</v>
      </c>
    </row>
    <row r="16" spans="1:4" ht="25.5" x14ac:dyDescent="0.2">
      <c r="A16" s="10" t="s">
        <v>14</v>
      </c>
      <c r="B16" s="11" t="s">
        <v>15</v>
      </c>
      <c r="C16" s="12">
        <f>C17</f>
        <v>46200000</v>
      </c>
      <c r="D16" s="12">
        <f>D17</f>
        <v>171000000</v>
      </c>
    </row>
    <row r="17" spans="1:4" ht="25.5" x14ac:dyDescent="0.2">
      <c r="A17" s="10" t="s">
        <v>16</v>
      </c>
      <c r="B17" s="11" t="s">
        <v>17</v>
      </c>
      <c r="C17" s="14">
        <f>'[1]6.1 прогр заимс'!B19</f>
        <v>46200000</v>
      </c>
      <c r="D17" s="14">
        <f>'[1]6.1 прогр заимс'!C19</f>
        <v>171000000</v>
      </c>
    </row>
    <row r="18" spans="1:4" s="13" customFormat="1" ht="25.5" x14ac:dyDescent="0.2">
      <c r="A18" s="10" t="s">
        <v>18</v>
      </c>
      <c r="B18" s="11" t="s">
        <v>19</v>
      </c>
      <c r="C18" s="12">
        <f>-C19</f>
        <v>-46200000</v>
      </c>
      <c r="D18" s="12">
        <f>-D19</f>
        <v>0</v>
      </c>
    </row>
    <row r="19" spans="1:4" ht="38.25" x14ac:dyDescent="0.2">
      <c r="A19" s="10" t="s">
        <v>20</v>
      </c>
      <c r="B19" s="11" t="s">
        <v>21</v>
      </c>
      <c r="C19" s="12">
        <f>C20</f>
        <v>46200000</v>
      </c>
      <c r="D19" s="12">
        <f>D20</f>
        <v>0</v>
      </c>
    </row>
    <row r="20" spans="1:4" ht="38.25" x14ac:dyDescent="0.2">
      <c r="A20" s="10" t="s">
        <v>22</v>
      </c>
      <c r="B20" s="11" t="s">
        <v>23</v>
      </c>
      <c r="C20" s="14">
        <f>'[1]6.1 прогр заимс'!B22</f>
        <v>46200000</v>
      </c>
      <c r="D20" s="14">
        <f>'[1]6.1 прогр заимс'!C22</f>
        <v>0</v>
      </c>
    </row>
    <row r="21" spans="1:4" s="13" customFormat="1" x14ac:dyDescent="0.2">
      <c r="A21" s="10" t="s">
        <v>24</v>
      </c>
      <c r="B21" s="11" t="s">
        <v>25</v>
      </c>
      <c r="C21" s="12">
        <f>-(C22-C26)</f>
        <v>33837.110000133514</v>
      </c>
      <c r="D21" s="12">
        <f>-(D22-D26)</f>
        <v>27144.030000209808</v>
      </c>
    </row>
    <row r="22" spans="1:4" x14ac:dyDescent="0.2">
      <c r="A22" s="10" t="s">
        <v>26</v>
      </c>
      <c r="B22" s="11" t="s">
        <v>27</v>
      </c>
      <c r="C22" s="12">
        <f t="shared" ref="C22:D24" si="0">C23</f>
        <v>3577867507.0900002</v>
      </c>
      <c r="D22" s="12">
        <f t="shared" si="0"/>
        <v>3046522280.9499998</v>
      </c>
    </row>
    <row r="23" spans="1:4" x14ac:dyDescent="0.2">
      <c r="A23" s="10" t="s">
        <v>28</v>
      </c>
      <c r="B23" s="11" t="s">
        <v>29</v>
      </c>
      <c r="C23" s="12">
        <f t="shared" si="0"/>
        <v>3577867507.0900002</v>
      </c>
      <c r="D23" s="12">
        <f t="shared" si="0"/>
        <v>3046522280.9499998</v>
      </c>
    </row>
    <row r="24" spans="1:4" x14ac:dyDescent="0.2">
      <c r="A24" s="10" t="s">
        <v>30</v>
      </c>
      <c r="B24" s="11" t="s">
        <v>31</v>
      </c>
      <c r="C24" s="12">
        <f t="shared" si="0"/>
        <v>3577867507.0900002</v>
      </c>
      <c r="D24" s="12">
        <f t="shared" si="0"/>
        <v>3046522280.9499998</v>
      </c>
    </row>
    <row r="25" spans="1:4" ht="25.5" x14ac:dyDescent="0.2">
      <c r="A25" s="10" t="s">
        <v>32</v>
      </c>
      <c r="B25" s="11" t="s">
        <v>33</v>
      </c>
      <c r="C25" s="12">
        <f>'[1]4.1 доходы'!C95+'5.1 источники'!C15</f>
        <v>3577867507.0900002</v>
      </c>
      <c r="D25" s="14">
        <f>D15+'[1]4.1 доходы'!D95</f>
        <v>3046522280.9499998</v>
      </c>
    </row>
    <row r="26" spans="1:4" x14ac:dyDescent="0.2">
      <c r="A26" s="10" t="s">
        <v>34</v>
      </c>
      <c r="B26" s="11" t="s">
        <v>35</v>
      </c>
      <c r="C26" s="12">
        <f t="shared" ref="C26:D28" si="1">C27</f>
        <v>3577901344.2000003</v>
      </c>
      <c r="D26" s="12">
        <f t="shared" si="1"/>
        <v>3046549424.98</v>
      </c>
    </row>
    <row r="27" spans="1:4" x14ac:dyDescent="0.2">
      <c r="A27" s="10" t="s">
        <v>36</v>
      </c>
      <c r="B27" s="11" t="s">
        <v>37</v>
      </c>
      <c r="C27" s="12">
        <f t="shared" si="1"/>
        <v>3577901344.2000003</v>
      </c>
      <c r="D27" s="12">
        <f t="shared" si="1"/>
        <v>3046549424.98</v>
      </c>
    </row>
    <row r="28" spans="1:4" x14ac:dyDescent="0.2">
      <c r="A28" s="10" t="s">
        <v>38</v>
      </c>
      <c r="B28" s="11" t="s">
        <v>39</v>
      </c>
      <c r="C28" s="12">
        <f t="shared" si="1"/>
        <v>3577901344.2000003</v>
      </c>
      <c r="D28" s="12">
        <f t="shared" si="1"/>
        <v>3046549424.98</v>
      </c>
    </row>
    <row r="29" spans="1:4" ht="25.5" x14ac:dyDescent="0.2">
      <c r="A29" s="10" t="s">
        <v>40</v>
      </c>
      <c r="B29" s="11" t="s">
        <v>41</v>
      </c>
      <c r="C29" s="14">
        <f>'[1]8.1 разд '!F946+'5.1 источники'!C16+'5.1 источники'!C19+'[1]8.1 разд '!F949</f>
        <v>3577901344.2000003</v>
      </c>
      <c r="D29" s="14">
        <f>D16+D19+'[1]9.1 ведомства'!I1230+'[1]8.1 разд '!H949</f>
        <v>3046549424.98</v>
      </c>
    </row>
    <row r="30" spans="1:4" s="13" customFormat="1" x14ac:dyDescent="0.2">
      <c r="A30" s="10" t="s">
        <v>42</v>
      </c>
      <c r="B30" s="11" t="s">
        <v>43</v>
      </c>
      <c r="C30" s="25">
        <f>C13+C18+C21</f>
        <v>107133837.11000013</v>
      </c>
      <c r="D30" s="25">
        <f>D13+D18+D21</f>
        <v>25577144.03000021</v>
      </c>
    </row>
    <row r="32" spans="1:4" x14ac:dyDescent="0.2">
      <c r="A32" s="2" t="s">
        <v>44</v>
      </c>
    </row>
  </sheetData>
  <sheetProtection password="D646" sheet="1" objects="1" scenarios="1"/>
  <mergeCells count="10">
    <mergeCell ref="A1:D1"/>
    <mergeCell ref="A2:D2"/>
    <mergeCell ref="A3:D3"/>
    <mergeCell ref="A8:D9"/>
    <mergeCell ref="A11:A12"/>
    <mergeCell ref="B11:B12"/>
    <mergeCell ref="C11:D11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2019-03-01T07:59:56Z</dcterms:created>
  <dcterms:modified xsi:type="dcterms:W3CDTF">2019-03-01T09:09:04Z</dcterms:modified>
</cp:coreProperties>
</file>